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190" windowWidth="4410" windowHeight="1875" tabRatio="599"/>
  </bookViews>
  <sheets>
    <sheet name="Teaching" sheetId="1" r:id="rId1"/>
    <sheet name="Abstract." sheetId="13" r:id="rId2"/>
    <sheet name="TOTAL SAL." sheetId="8" r:id="rId3"/>
    <sheet name="Sheet1" sheetId="14" r:id="rId4"/>
  </sheets>
  <definedNames>
    <definedName name="_xlnm.Print_Area" localSheetId="1">Abstract.!$A$1:$O$43</definedName>
    <definedName name="_xlnm.Print_Area" localSheetId="0">Teaching!$A$1:$F$52902</definedName>
    <definedName name="_xlnm.Print_Area" localSheetId="2">'TOTAL SAL.'!$A$1:$T$266</definedName>
  </definedNames>
  <calcPr calcId="124519"/>
</workbook>
</file>

<file path=xl/calcChain.xml><?xml version="1.0" encoding="utf-8"?>
<calcChain xmlns="http://schemas.openxmlformats.org/spreadsheetml/2006/main">
  <c r="F30" i="1"/>
  <c r="F51"/>
  <c r="F48"/>
  <c r="F45"/>
  <c r="F42"/>
  <c r="F39"/>
  <c r="F36"/>
  <c r="F33"/>
  <c r="F9"/>
  <c r="F6"/>
  <c r="F12"/>
  <c r="F15"/>
  <c r="F18"/>
  <c r="F24"/>
  <c r="F27"/>
  <c r="F21" l="1"/>
  <c r="B1" i="14"/>
  <c r="S13" i="8" l="1"/>
  <c r="B21" i="13" l="1"/>
  <c r="B24" s="1"/>
  <c r="J9" i="8" l="1"/>
  <c r="L9" l="1"/>
  <c r="K9" l="1"/>
  <c r="L13" l="1"/>
  <c r="J13"/>
  <c r="Q21" l="1"/>
  <c r="B26" i="13" l="1"/>
  <c r="C20" s="1"/>
  <c r="K13" i="8"/>
  <c r="C9" l="1"/>
  <c r="C13" s="1"/>
  <c r="E9"/>
  <c r="E13" s="1"/>
  <c r="F9"/>
  <c r="F13" s="1"/>
  <c r="E9" i="13"/>
  <c r="H9" i="8"/>
  <c r="H13" s="1"/>
  <c r="I9" i="13"/>
  <c r="G9" i="8"/>
  <c r="G13" s="1"/>
  <c r="H9" i="13" l="1"/>
  <c r="H17" s="1"/>
  <c r="R9" i="8"/>
  <c r="R13" s="1"/>
  <c r="Q17" s="1"/>
  <c r="I17" i="13"/>
  <c r="T9" i="8"/>
  <c r="T13" s="1"/>
  <c r="Q22" s="1"/>
  <c r="I9"/>
  <c r="M9"/>
  <c r="D9"/>
  <c r="D13" s="1"/>
  <c r="O9"/>
  <c r="O13" s="1"/>
  <c r="E17" i="13"/>
  <c r="N9" i="8" l="1"/>
  <c r="P9" s="1"/>
  <c r="Q9" s="1"/>
  <c r="D9" i="13"/>
  <c r="B9"/>
  <c r="B17" s="1"/>
  <c r="C9"/>
  <c r="I13" i="8"/>
  <c r="M13"/>
  <c r="Q19" s="1"/>
  <c r="N13" l="1"/>
  <c r="Q13"/>
  <c r="D17" i="13"/>
  <c r="F9"/>
  <c r="G9" s="1"/>
  <c r="C17"/>
  <c r="C19" s="1"/>
  <c r="F17" l="1"/>
  <c r="P13" i="8"/>
  <c r="Q18" s="1"/>
  <c r="C21" i="13"/>
  <c r="Q16" i="8"/>
  <c r="Q24" l="1"/>
  <c r="G17" i="13"/>
</calcChain>
</file>

<file path=xl/sharedStrings.xml><?xml version="1.0" encoding="utf-8"?>
<sst xmlns="http://schemas.openxmlformats.org/spreadsheetml/2006/main" count="92" uniqueCount="63">
  <si>
    <t>Principal,</t>
  </si>
  <si>
    <t>Name &amp; Designation</t>
  </si>
  <si>
    <t>C.C.A.</t>
  </si>
  <si>
    <t>Total</t>
  </si>
  <si>
    <t>Net</t>
  </si>
  <si>
    <t xml:space="preserve"> </t>
  </si>
  <si>
    <t>Teaching Staff</t>
  </si>
  <si>
    <t>Add: Net Pay</t>
  </si>
  <si>
    <t>Add: Total Deduction Column</t>
  </si>
  <si>
    <t>Add: Management Contribution to P.F. @ Rs.12%</t>
  </si>
  <si>
    <t>Add: Insurance payable A/c No.21 &amp; Rs.0.50%.</t>
  </si>
  <si>
    <t>Total Amount Required for payment............Rs.</t>
  </si>
  <si>
    <t>Page No. 2</t>
  </si>
  <si>
    <t>Salary</t>
  </si>
  <si>
    <t>PARTICULARS</t>
  </si>
  <si>
    <t>Gross</t>
  </si>
  <si>
    <t>P.F.</t>
  </si>
  <si>
    <t>P.TAX</t>
  </si>
  <si>
    <t xml:space="preserve">Total </t>
  </si>
  <si>
    <t>Gratuity</t>
  </si>
  <si>
    <t xml:space="preserve">Deduction </t>
  </si>
  <si>
    <t xml:space="preserve">Salary Bill No. 1 Teaching </t>
  </si>
  <si>
    <t xml:space="preserve">TOTAL </t>
  </si>
  <si>
    <t>Details of P.F.Charges</t>
  </si>
  <si>
    <t>wages</t>
  </si>
  <si>
    <t>A/c.No. 21 @ 0.50%</t>
  </si>
  <si>
    <t>Add: Gratuity Column.</t>
  </si>
  <si>
    <t>Sl. No.</t>
  </si>
  <si>
    <t>Basic Pay &amp; spl Pay</t>
  </si>
  <si>
    <t>Total Pay   P.M.</t>
  </si>
  <si>
    <t>ESI      4.75%</t>
  </si>
  <si>
    <t>ESI          1.75%</t>
  </si>
  <si>
    <t>Add: Management Contribution ESI 4.75%</t>
  </si>
  <si>
    <t>Lecturer</t>
  </si>
  <si>
    <t xml:space="preserve">Mr. Dundappa S Patil   </t>
  </si>
  <si>
    <t>Mr. Shivaputra S Naik</t>
  </si>
  <si>
    <t>K.L.E. Society’s Yashodadevi Gangadhar Kulagude College of Education, Athani</t>
  </si>
  <si>
    <t>Athani</t>
  </si>
  <si>
    <t>K.L.E's Y.G. Kulagude College of Education</t>
  </si>
  <si>
    <t>dt._____________</t>
  </si>
  <si>
    <t>Add: Adm Charges payable A/c No.2 @ Rs.0.50%(Min.Rs.500) with eff. From Jan 2015</t>
  </si>
  <si>
    <t>A/c.No.2 @ 0.50%</t>
  </si>
  <si>
    <t>Dr. R. G, Vantagudi</t>
  </si>
  <si>
    <t>Principal</t>
  </si>
  <si>
    <t xml:space="preserve">Mr. R. P. Salve  </t>
  </si>
  <si>
    <t>Mrs. Anita M Sonnagi</t>
  </si>
  <si>
    <t>Shri. M. A. Mathapati</t>
  </si>
  <si>
    <t>Total Salary bill for the month of December 2021</t>
  </si>
  <si>
    <t xml:space="preserve">H.R.A.         </t>
  </si>
  <si>
    <t>Dr. N. C. Patil</t>
  </si>
  <si>
    <t>Mr. M. S. Hiremath</t>
  </si>
  <si>
    <t>Mrs. J. S. Chadachan</t>
  </si>
  <si>
    <t>Mr. P. A Tambat</t>
  </si>
  <si>
    <t>Mr. R. S. Hatti</t>
  </si>
  <si>
    <t>Mrs. S. M. Allikatti</t>
  </si>
  <si>
    <t>Mrs. S. R. Siriyannavar</t>
  </si>
  <si>
    <t xml:space="preserve"> Music Lecturer</t>
  </si>
  <si>
    <t>Mr. S. P. Allimatti</t>
  </si>
  <si>
    <t>Lecturer Art &amp; Drowing</t>
  </si>
  <si>
    <t>Mr. Bhimappa Sindhur</t>
  </si>
  <si>
    <t>Mr. Devanand Sharabidr</t>
  </si>
  <si>
    <t>Yashodadevi Gangadhar Kulagude College of Education, Athani</t>
  </si>
  <si>
    <t xml:space="preserve">K.L.E. Society’s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</si>
</sst>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1" applyFont="1"/>
    <xf numFmtId="0" fontId="3" fillId="0" borderId="0" xfId="0" applyFont="1" applyBorder="1"/>
    <xf numFmtId="164" fontId="5" fillId="0" borderId="1" xfId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4" fontId="5" fillId="0" borderId="3" xfId="1" applyFont="1" applyBorder="1"/>
    <xf numFmtId="164" fontId="3" fillId="0" borderId="0" xfId="1" applyFont="1" applyBorder="1"/>
    <xf numFmtId="164" fontId="5" fillId="0" borderId="0" xfId="1" applyFont="1" applyBorder="1"/>
    <xf numFmtId="164" fontId="0" fillId="0" borderId="0" xfId="1" applyFont="1"/>
    <xf numFmtId="164" fontId="0" fillId="0" borderId="0" xfId="0" applyNumberFormat="1"/>
    <xf numFmtId="164" fontId="3" fillId="0" borderId="4" xfId="1" applyFont="1" applyBorder="1"/>
    <xf numFmtId="0" fontId="1" fillId="0" borderId="0" xfId="0" applyFont="1"/>
    <xf numFmtId="164" fontId="5" fillId="0" borderId="1" xfId="1" applyFont="1" applyFill="1" applyBorder="1" applyAlignment="1">
      <alignment horizontal="center"/>
    </xf>
    <xf numFmtId="2" fontId="3" fillId="0" borderId="0" xfId="0" applyNumberFormat="1" applyFont="1"/>
    <xf numFmtId="166" fontId="5" fillId="0" borderId="0" xfId="0" applyNumberFormat="1" applyFont="1"/>
    <xf numFmtId="164" fontId="3" fillId="0" borderId="0" xfId="1" applyFont="1" applyFill="1" applyBorder="1"/>
    <xf numFmtId="164" fontId="3" fillId="0" borderId="0" xfId="1" applyFont="1" applyAlignment="1"/>
    <xf numFmtId="164" fontId="3" fillId="0" borderId="0" xfId="1" applyFont="1" applyAlignment="1">
      <alignment horizontal="right"/>
    </xf>
    <xf numFmtId="164" fontId="3" fillId="0" borderId="0" xfId="1" applyFont="1" applyAlignment="1">
      <alignment horizontal="center"/>
    </xf>
    <xf numFmtId="164" fontId="3" fillId="0" borderId="5" xfId="1" applyFont="1" applyBorder="1"/>
    <xf numFmtId="164" fontId="3" fillId="0" borderId="0" xfId="1" applyFont="1" applyBorder="1" applyAlignment="1">
      <alignment horizontal="center"/>
    </xf>
    <xf numFmtId="164" fontId="7" fillId="0" borderId="0" xfId="1" applyFont="1" applyBorder="1"/>
    <xf numFmtId="0" fontId="9" fillId="0" borderId="0" xfId="0" applyFont="1"/>
    <xf numFmtId="0" fontId="9" fillId="0" borderId="0" xfId="0" applyFont="1" applyBorder="1"/>
    <xf numFmtId="2" fontId="9" fillId="0" borderId="0" xfId="0" applyNumberFormat="1" applyFont="1" applyBorder="1"/>
    <xf numFmtId="2" fontId="9" fillId="0" borderId="0" xfId="0" applyNumberFormat="1" applyFont="1"/>
    <xf numFmtId="0" fontId="9" fillId="0" borderId="0" xfId="0" applyFont="1" applyBorder="1" applyAlignment="1"/>
    <xf numFmtId="0" fontId="9" fillId="0" borderId="5" xfId="0" applyFont="1" applyBorder="1"/>
    <xf numFmtId="2" fontId="9" fillId="0" borderId="2" xfId="0" applyNumberFormat="1" applyFont="1" applyBorder="1"/>
    <xf numFmtId="2" fontId="9" fillId="0" borderId="5" xfId="0" applyNumberFormat="1" applyFont="1" applyBorder="1"/>
    <xf numFmtId="0" fontId="8" fillId="0" borderId="0" xfId="0" applyFont="1" applyBorder="1" applyAlignment="1">
      <alignment wrapText="1"/>
    </xf>
    <xf numFmtId="0" fontId="8" fillId="0" borderId="4" xfId="0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9" fillId="0" borderId="0" xfId="0" applyNumberFormat="1" applyFont="1" applyBorder="1" applyAlignment="1">
      <alignment horizontal="right" wrapText="1"/>
    </xf>
    <xf numFmtId="164" fontId="3" fillId="0" borderId="0" xfId="1" applyFont="1" applyBorder="1" applyAlignment="1">
      <alignment horizontal="left"/>
    </xf>
    <xf numFmtId="164" fontId="3" fillId="0" borderId="0" xfId="1" applyFont="1" applyBorder="1" applyAlignment="1">
      <alignment horizontal="right"/>
    </xf>
    <xf numFmtId="164" fontId="5" fillId="0" borderId="0" xfId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1" applyFont="1"/>
    <xf numFmtId="164" fontId="8" fillId="0" borderId="0" xfId="0" applyNumberFormat="1" applyFont="1" applyBorder="1" applyAlignment="1">
      <alignment wrapText="1"/>
    </xf>
    <xf numFmtId="164" fontId="9" fillId="0" borderId="0" xfId="0" applyNumberFormat="1" applyFont="1" applyBorder="1" applyAlignment="1">
      <alignment wrapText="1"/>
    </xf>
    <xf numFmtId="164" fontId="9" fillId="0" borderId="0" xfId="1" applyFont="1" applyBorder="1" applyAlignment="1">
      <alignment wrapText="1"/>
    </xf>
    <xf numFmtId="0" fontId="0" fillId="0" borderId="0" xfId="0" applyAlignment="1">
      <alignment vertical="top"/>
    </xf>
    <xf numFmtId="164" fontId="9" fillId="0" borderId="4" xfId="1" applyFont="1" applyBorder="1" applyAlignment="1">
      <alignment wrapText="1"/>
    </xf>
    <xf numFmtId="164" fontId="9" fillId="0" borderId="7" xfId="1" applyFont="1" applyBorder="1" applyAlignment="1">
      <alignment horizontal="right" wrapText="1"/>
    </xf>
    <xf numFmtId="164" fontId="9" fillId="0" borderId="6" xfId="1" applyFont="1" applyBorder="1" applyAlignment="1">
      <alignment wrapText="1"/>
    </xf>
    <xf numFmtId="164" fontId="8" fillId="0" borderId="0" xfId="1" applyFont="1" applyBorder="1" applyAlignment="1">
      <alignment wrapText="1"/>
    </xf>
    <xf numFmtId="164" fontId="8" fillId="0" borderId="4" xfId="1" applyFont="1" applyBorder="1" applyAlignment="1">
      <alignment wrapText="1"/>
    </xf>
    <xf numFmtId="0" fontId="11" fillId="0" borderId="0" xfId="0" applyFont="1"/>
    <xf numFmtId="0" fontId="6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4" xfId="0" applyFont="1" applyBorder="1"/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8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8" fillId="0" borderId="0" xfId="1" applyFont="1"/>
    <xf numFmtId="0" fontId="8" fillId="0" borderId="1" xfId="0" applyFont="1" applyBorder="1" applyAlignment="1">
      <alignment wrapText="1"/>
    </xf>
    <xf numFmtId="164" fontId="9" fillId="0" borderId="9" xfId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Font="1" applyAlignment="1">
      <alignment vertical="top"/>
    </xf>
    <xf numFmtId="164" fontId="10" fillId="0" borderId="3" xfId="1" applyFont="1" applyBorder="1"/>
    <xf numFmtId="164" fontId="8" fillId="0" borderId="7" xfId="1" applyFont="1" applyBorder="1" applyAlignment="1">
      <alignment wrapText="1"/>
    </xf>
    <xf numFmtId="164" fontId="8" fillId="0" borderId="3" xfId="1" applyFont="1" applyBorder="1" applyAlignment="1">
      <alignment wrapText="1"/>
    </xf>
    <xf numFmtId="164" fontId="3" fillId="0" borderId="0" xfId="1" applyFont="1" applyBorder="1" applyAlignment="1">
      <alignment vertical="top"/>
    </xf>
    <xf numFmtId="49" fontId="3" fillId="0" borderId="0" xfId="1" applyNumberFormat="1" applyFont="1" applyAlignment="1">
      <alignment vertical="top" wrapText="1"/>
    </xf>
    <xf numFmtId="164" fontId="3" fillId="0" borderId="0" xfId="1" applyFont="1" applyAlignment="1">
      <alignment vertical="top"/>
    </xf>
    <xf numFmtId="164" fontId="3" fillId="0" borderId="4" xfId="1" applyFont="1" applyBorder="1" applyAlignment="1">
      <alignment vertical="top" wrapText="1"/>
    </xf>
    <xf numFmtId="164" fontId="12" fillId="0" borderId="3" xfId="1" applyFont="1" applyBorder="1" applyAlignment="1">
      <alignment wrapText="1"/>
    </xf>
    <xf numFmtId="164" fontId="7" fillId="0" borderId="0" xfId="1" applyFont="1" applyBorder="1" applyAlignment="1">
      <alignment vertical="top"/>
    </xf>
    <xf numFmtId="164" fontId="3" fillId="0" borderId="0" xfId="1" applyFont="1" applyBorder="1" applyAlignment="1">
      <alignment horizontal="center" vertical="top"/>
    </xf>
    <xf numFmtId="49" fontId="0" fillId="0" borderId="0" xfId="0" applyNumberFormat="1"/>
    <xf numFmtId="49" fontId="3" fillId="0" borderId="4" xfId="1" applyNumberFormat="1" applyFont="1" applyBorder="1"/>
    <xf numFmtId="49" fontId="3" fillId="0" borderId="0" xfId="1" applyNumberFormat="1" applyFont="1"/>
    <xf numFmtId="49" fontId="3" fillId="0" borderId="0" xfId="1" applyNumberFormat="1" applyFont="1" applyBorder="1" applyAlignment="1"/>
    <xf numFmtId="49" fontId="3" fillId="0" borderId="0" xfId="1" applyNumberFormat="1" applyFont="1" applyBorder="1"/>
    <xf numFmtId="49" fontId="5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/>
    </xf>
    <xf numFmtId="49" fontId="8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top"/>
    </xf>
    <xf numFmtId="49" fontId="3" fillId="0" borderId="0" xfId="1" applyNumberFormat="1" applyFont="1" applyBorder="1" applyAlignment="1">
      <alignment horizontal="center"/>
    </xf>
    <xf numFmtId="49" fontId="3" fillId="0" borderId="0" xfId="0" applyNumberFormat="1" applyFont="1" applyAlignment="1">
      <alignment vertical="top"/>
    </xf>
    <xf numFmtId="0" fontId="9" fillId="0" borderId="0" xfId="0" applyFont="1" applyAlignment="1"/>
    <xf numFmtId="0" fontId="14" fillId="0" borderId="0" xfId="0" applyFont="1" applyAlignment="1"/>
    <xf numFmtId="165" fontId="0" fillId="0" borderId="0" xfId="0" applyNumberFormat="1"/>
    <xf numFmtId="164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3" xfId="1" applyFont="1" applyBorder="1"/>
    <xf numFmtId="0" fontId="1" fillId="0" borderId="0" xfId="0" applyFont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3" xfId="0" applyFont="1" applyBorder="1"/>
    <xf numFmtId="0" fontId="9" fillId="0" borderId="9" xfId="0" applyFont="1" applyBorder="1"/>
    <xf numFmtId="0" fontId="8" fillId="0" borderId="9" xfId="0" applyFont="1" applyBorder="1" applyAlignment="1">
      <alignment wrapText="1"/>
    </xf>
    <xf numFmtId="164" fontId="9" fillId="0" borderId="9" xfId="0" applyNumberFormat="1" applyFont="1" applyBorder="1"/>
    <xf numFmtId="164" fontId="16" fillId="0" borderId="0" xfId="1" applyFont="1"/>
    <xf numFmtId="164" fontId="16" fillId="0" borderId="0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164" fontId="1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9" fillId="0" borderId="0" xfId="1" applyNumberFormat="1" applyFont="1" applyBorder="1" applyAlignment="1">
      <alignment horizontal="left"/>
    </xf>
    <xf numFmtId="164" fontId="13" fillId="0" borderId="0" xfId="1" applyFont="1" applyBorder="1" applyAlignment="1">
      <alignment horizontal="left" vertical="top" wrapText="1"/>
    </xf>
    <xf numFmtId="164" fontId="1" fillId="0" borderId="0" xfId="1" applyFont="1" applyFill="1" applyBorder="1"/>
    <xf numFmtId="49" fontId="1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167" fontId="5" fillId="0" borderId="3" xfId="1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/>
    <xf numFmtId="164" fontId="1" fillId="0" borderId="0" xfId="1" applyFont="1" applyBorder="1" applyAlignment="1">
      <alignment horizontal="center" vertical="top"/>
    </xf>
    <xf numFmtId="2" fontId="15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164" fontId="3" fillId="0" borderId="0" xfId="1" applyFont="1" applyAlignment="1">
      <alignment vertical="top" wrapText="1"/>
    </xf>
    <xf numFmtId="164" fontId="8" fillId="0" borderId="8" xfId="1" applyFont="1" applyBorder="1" applyAlignment="1">
      <alignment wrapText="1"/>
    </xf>
    <xf numFmtId="164" fontId="9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164" fontId="17" fillId="0" borderId="1" xfId="1" applyFont="1" applyBorder="1" applyAlignment="1">
      <alignment vertical="top" wrapText="1"/>
    </xf>
    <xf numFmtId="164" fontId="17" fillId="0" borderId="4" xfId="1" applyFont="1" applyBorder="1" applyAlignment="1">
      <alignment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164" fontId="17" fillId="0" borderId="2" xfId="1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167" fontId="17" fillId="0" borderId="4" xfId="1" applyNumberFormat="1" applyFont="1" applyBorder="1" applyAlignment="1">
      <alignment horizontal="center" vertical="center" wrapText="1"/>
    </xf>
    <xf numFmtId="0" fontId="17" fillId="0" borderId="2" xfId="0" applyFont="1" applyBorder="1" applyAlignment="1"/>
    <xf numFmtId="0" fontId="17" fillId="0" borderId="4" xfId="0" applyFont="1" applyBorder="1" applyAlignment="1"/>
    <xf numFmtId="0" fontId="17" fillId="0" borderId="1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164" fontId="17" fillId="0" borderId="2" xfId="1" applyFont="1" applyBorder="1" applyAlignment="1">
      <alignment vertical="top"/>
    </xf>
    <xf numFmtId="164" fontId="17" fillId="0" borderId="4" xfId="1" applyFont="1" applyBorder="1" applyAlignment="1">
      <alignment vertical="top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164" fontId="18" fillId="0" borderId="4" xfId="1" applyFont="1" applyBorder="1" applyAlignment="1">
      <alignment vertical="top" wrapText="1"/>
    </xf>
    <xf numFmtId="164" fontId="18" fillId="0" borderId="2" xfId="1" applyFont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Border="1" applyAlignment="1">
      <alignment wrapText="1"/>
    </xf>
    <xf numFmtId="2" fontId="15" fillId="0" borderId="0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center" vertical="top" wrapText="1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902"/>
  <sheetViews>
    <sheetView tabSelected="1" view="pageBreakPreview" topLeftCell="A36" zoomScale="90" zoomScaleSheetLayoutView="90" workbookViewId="0">
      <selection sqref="A1:F59"/>
    </sheetView>
  </sheetViews>
  <sheetFormatPr defaultColWidth="9.140625" defaultRowHeight="12.75"/>
  <cols>
    <col min="1" max="1" width="8.28515625" style="108" customWidth="1"/>
    <col min="2" max="2" width="26.7109375" style="13" customWidth="1"/>
    <col min="3" max="3" width="15" style="13" customWidth="1"/>
    <col min="4" max="4" width="14" style="13" customWidth="1"/>
    <col min="5" max="5" width="13.85546875" style="13" customWidth="1"/>
    <col min="6" max="6" width="18" style="13" customWidth="1"/>
    <col min="7" max="7" width="9.85546875" style="13" bestFit="1" customWidth="1"/>
    <col min="8" max="8" width="10.7109375" style="13" bestFit="1" customWidth="1"/>
    <col min="9" max="10" width="9.85546875" style="13" bestFit="1" customWidth="1"/>
    <col min="11" max="16384" width="9.140625" style="13"/>
  </cols>
  <sheetData>
    <row r="1" spans="1:6" ht="19.5" customHeight="1">
      <c r="A1" s="160" t="s">
        <v>62</v>
      </c>
      <c r="B1" s="160"/>
      <c r="C1" s="160"/>
      <c r="D1" s="160"/>
      <c r="E1" s="160"/>
      <c r="F1" s="160"/>
    </row>
    <row r="2" spans="1:6" ht="20.45" customHeight="1">
      <c r="A2" s="161" t="s">
        <v>61</v>
      </c>
      <c r="B2" s="161"/>
      <c r="C2" s="161"/>
      <c r="D2" s="161"/>
      <c r="E2" s="161"/>
      <c r="F2" s="161"/>
    </row>
    <row r="3" spans="1:6" ht="5.25" customHeight="1">
      <c r="A3" s="162"/>
      <c r="B3" s="162"/>
      <c r="C3" s="129"/>
      <c r="D3" s="129"/>
      <c r="E3" s="129"/>
      <c r="F3" s="129"/>
    </row>
    <row r="4" spans="1:6" ht="48.75" customHeight="1">
      <c r="A4" s="130" t="s">
        <v>27</v>
      </c>
      <c r="B4" s="130" t="s">
        <v>1</v>
      </c>
      <c r="C4" s="130" t="s">
        <v>28</v>
      </c>
      <c r="D4" s="130" t="s">
        <v>48</v>
      </c>
      <c r="E4" s="130" t="s">
        <v>2</v>
      </c>
      <c r="F4" s="130" t="s">
        <v>29</v>
      </c>
    </row>
    <row r="5" spans="1:6" ht="15.75">
      <c r="A5" s="131">
        <v>1</v>
      </c>
      <c r="B5" s="132">
        <v>2</v>
      </c>
      <c r="C5" s="132">
        <v>3</v>
      </c>
      <c r="D5" s="132">
        <v>5</v>
      </c>
      <c r="E5" s="132">
        <v>6</v>
      </c>
      <c r="F5" s="132">
        <v>10</v>
      </c>
    </row>
    <row r="6" spans="1:6" ht="12.75" customHeight="1">
      <c r="A6" s="133">
        <v>1</v>
      </c>
      <c r="B6" s="134" t="s">
        <v>42</v>
      </c>
      <c r="C6" s="135">
        <v>11700</v>
      </c>
      <c r="D6" s="135">
        <v>4500</v>
      </c>
      <c r="E6" s="135">
        <v>1800</v>
      </c>
      <c r="F6" s="136">
        <f>SUM(C6:E7)</f>
        <v>18000</v>
      </c>
    </row>
    <row r="7" spans="1:6" ht="20.25" customHeight="1">
      <c r="A7" s="137"/>
      <c r="B7" s="138" t="s">
        <v>43</v>
      </c>
      <c r="C7" s="136"/>
      <c r="D7" s="136"/>
      <c r="E7" s="136"/>
      <c r="F7" s="136"/>
    </row>
    <row r="8" spans="1:6" ht="12.75" customHeight="1">
      <c r="A8" s="139"/>
      <c r="B8" s="140"/>
      <c r="C8" s="141"/>
      <c r="D8" s="141"/>
      <c r="E8" s="141"/>
      <c r="F8" s="141"/>
    </row>
    <row r="9" spans="1:6" ht="12.75" customHeight="1">
      <c r="A9" s="137">
        <v>2</v>
      </c>
      <c r="B9" s="138" t="s">
        <v>49</v>
      </c>
      <c r="C9" s="135">
        <v>7800</v>
      </c>
      <c r="D9" s="136">
        <v>3000</v>
      </c>
      <c r="E9" s="135">
        <v>1200</v>
      </c>
      <c r="F9" s="135">
        <f>SUM(C9:E9)</f>
        <v>12000</v>
      </c>
    </row>
    <row r="10" spans="1:6" ht="15" customHeight="1">
      <c r="A10" s="137"/>
      <c r="B10" s="142" t="s">
        <v>33</v>
      </c>
      <c r="C10" s="136"/>
      <c r="D10" s="136"/>
      <c r="E10" s="136"/>
      <c r="F10" s="136"/>
    </row>
    <row r="11" spans="1:6" ht="12.75" customHeight="1">
      <c r="A11" s="137"/>
      <c r="B11" s="140"/>
      <c r="C11" s="141"/>
      <c r="D11" s="141"/>
      <c r="E11" s="141"/>
      <c r="F11" s="136"/>
    </row>
    <row r="12" spans="1:6" ht="15.75" customHeight="1">
      <c r="A12" s="133">
        <v>3</v>
      </c>
      <c r="B12" s="142" t="s">
        <v>34</v>
      </c>
      <c r="C12" s="136">
        <v>7800</v>
      </c>
      <c r="D12" s="136">
        <v>3000</v>
      </c>
      <c r="E12" s="136">
        <v>1200</v>
      </c>
      <c r="F12" s="135">
        <f>SUM(C12:E12)</f>
        <v>12000</v>
      </c>
    </row>
    <row r="13" spans="1:6" ht="13.5" customHeight="1">
      <c r="A13" s="137"/>
      <c r="B13" s="142" t="s">
        <v>33</v>
      </c>
      <c r="C13" s="136"/>
      <c r="D13" s="136"/>
      <c r="E13" s="136"/>
      <c r="F13" s="136"/>
    </row>
    <row r="14" spans="1:6" ht="13.5" customHeight="1">
      <c r="A14" s="143"/>
      <c r="B14" s="136"/>
      <c r="C14" s="141"/>
      <c r="D14" s="144"/>
      <c r="E14" s="144"/>
      <c r="F14" s="145"/>
    </row>
    <row r="15" spans="1:6" ht="15.75" customHeight="1">
      <c r="A15" s="133">
        <v>4</v>
      </c>
      <c r="B15" s="146" t="s">
        <v>44</v>
      </c>
      <c r="C15" s="136">
        <v>7800</v>
      </c>
      <c r="D15" s="136">
        <v>3000</v>
      </c>
      <c r="E15" s="136">
        <v>1200</v>
      </c>
      <c r="F15" s="135">
        <f>SUM(C15:E16)</f>
        <v>12000</v>
      </c>
    </row>
    <row r="16" spans="1:6" ht="14.25">
      <c r="A16" s="137"/>
      <c r="B16" s="142" t="s">
        <v>33</v>
      </c>
      <c r="C16" s="136"/>
      <c r="D16" s="136"/>
      <c r="E16" s="136"/>
      <c r="F16" s="136"/>
    </row>
    <row r="17" spans="1:6" ht="14.25">
      <c r="A17" s="139"/>
      <c r="B17" s="147"/>
      <c r="C17" s="148"/>
      <c r="D17" s="141"/>
      <c r="E17" s="141"/>
      <c r="F17" s="141"/>
    </row>
    <row r="18" spans="1:6" ht="15" customHeight="1">
      <c r="A18" s="133">
        <v>5</v>
      </c>
      <c r="B18" s="146" t="s">
        <v>35</v>
      </c>
      <c r="C18" s="135">
        <v>8450</v>
      </c>
      <c r="D18" s="136">
        <v>3250</v>
      </c>
      <c r="E18" s="135">
        <v>1300</v>
      </c>
      <c r="F18" s="135">
        <f>SUM(C18:E18)</f>
        <v>13000</v>
      </c>
    </row>
    <row r="19" spans="1:6" ht="14.25">
      <c r="A19" s="137"/>
      <c r="B19" s="142" t="s">
        <v>33</v>
      </c>
      <c r="C19" s="149"/>
      <c r="D19" s="136"/>
      <c r="E19" s="136"/>
      <c r="F19" s="136"/>
    </row>
    <row r="20" spans="1:6" ht="14.25">
      <c r="A20" s="139"/>
      <c r="B20" s="147"/>
      <c r="C20" s="148"/>
      <c r="D20" s="141"/>
      <c r="E20" s="141"/>
      <c r="F20" s="141"/>
    </row>
    <row r="21" spans="1:6" ht="14.25">
      <c r="A21" s="137">
        <v>6</v>
      </c>
      <c r="B21" s="142" t="s">
        <v>45</v>
      </c>
      <c r="C21" s="136">
        <v>5200</v>
      </c>
      <c r="D21" s="136">
        <v>2000</v>
      </c>
      <c r="E21" s="136">
        <v>800</v>
      </c>
      <c r="F21" s="136">
        <f>SUM(C21:E22)</f>
        <v>8000</v>
      </c>
    </row>
    <row r="22" spans="1:6" ht="14.25">
      <c r="A22" s="137"/>
      <c r="B22" s="142" t="s">
        <v>33</v>
      </c>
      <c r="C22" s="136"/>
      <c r="D22" s="136"/>
      <c r="E22" s="136"/>
      <c r="F22" s="136"/>
    </row>
    <row r="23" spans="1:6" ht="14.25">
      <c r="A23" s="139"/>
      <c r="B23" s="147"/>
      <c r="C23" s="141"/>
      <c r="D23" s="141"/>
      <c r="E23" s="141"/>
      <c r="F23" s="141"/>
    </row>
    <row r="24" spans="1:6" ht="14.25">
      <c r="A24" s="133">
        <v>7</v>
      </c>
      <c r="B24" s="146" t="s">
        <v>46</v>
      </c>
      <c r="C24" s="136">
        <v>15100</v>
      </c>
      <c r="D24" s="135">
        <v>0</v>
      </c>
      <c r="E24" s="135">
        <v>0</v>
      </c>
      <c r="F24" s="136">
        <f>SUM(C24:E25)</f>
        <v>15100</v>
      </c>
    </row>
    <row r="25" spans="1:6" ht="14.25">
      <c r="A25" s="137"/>
      <c r="B25" s="142" t="s">
        <v>33</v>
      </c>
      <c r="C25" s="136"/>
      <c r="D25" s="136"/>
      <c r="E25" s="136"/>
      <c r="F25" s="136"/>
    </row>
    <row r="26" spans="1:6" ht="14.25">
      <c r="A26" s="139"/>
      <c r="B26" s="147"/>
      <c r="C26" s="141"/>
      <c r="D26" s="141"/>
      <c r="E26" s="141"/>
      <c r="F26" s="141"/>
    </row>
    <row r="27" spans="1:6" ht="14.25">
      <c r="A27" s="150">
        <v>8</v>
      </c>
      <c r="B27" s="151" t="s">
        <v>50</v>
      </c>
      <c r="C27" s="136">
        <v>7800</v>
      </c>
      <c r="D27" s="136">
        <v>3000</v>
      </c>
      <c r="E27" s="136">
        <v>1200</v>
      </c>
      <c r="F27" s="136">
        <f>SUM(C27:E28)</f>
        <v>12000</v>
      </c>
    </row>
    <row r="28" spans="1:6" ht="14.25">
      <c r="A28" s="152"/>
      <c r="B28" s="153" t="s">
        <v>33</v>
      </c>
      <c r="C28" s="153"/>
      <c r="D28" s="153"/>
      <c r="E28" s="153"/>
      <c r="F28" s="153"/>
    </row>
    <row r="29" spans="1:6" ht="14.25">
      <c r="A29" s="154"/>
      <c r="B29" s="155"/>
      <c r="C29" s="155"/>
      <c r="D29" s="155"/>
      <c r="E29" s="155"/>
      <c r="F29" s="155"/>
    </row>
    <row r="30" spans="1:6" ht="14.25">
      <c r="A30" s="133">
        <v>9</v>
      </c>
      <c r="B30" s="153" t="s">
        <v>51</v>
      </c>
      <c r="C30" s="136">
        <v>7800</v>
      </c>
      <c r="D30" s="136">
        <v>3000</v>
      </c>
      <c r="E30" s="136">
        <v>1200</v>
      </c>
      <c r="F30" s="136">
        <f>SUM(C30:E31)</f>
        <v>12000</v>
      </c>
    </row>
    <row r="31" spans="1:6" ht="14.25">
      <c r="A31" s="137"/>
      <c r="B31" s="153" t="s">
        <v>33</v>
      </c>
      <c r="C31" s="153"/>
      <c r="D31" s="153"/>
      <c r="E31" s="153"/>
      <c r="F31" s="153"/>
    </row>
    <row r="32" spans="1:6" ht="14.25">
      <c r="A32" s="139"/>
      <c r="B32" s="153"/>
      <c r="C32" s="153"/>
      <c r="D32" s="153"/>
      <c r="E32" s="153"/>
      <c r="F32" s="153"/>
    </row>
    <row r="33" spans="1:6" ht="14.25">
      <c r="A33" s="133">
        <v>10</v>
      </c>
      <c r="B33" s="146" t="s">
        <v>52</v>
      </c>
      <c r="C33" s="135">
        <v>7800</v>
      </c>
      <c r="D33" s="135">
        <v>3000</v>
      </c>
      <c r="E33" s="135">
        <v>1200</v>
      </c>
      <c r="F33" s="135">
        <f>SUM(C33:E34)</f>
        <v>12000</v>
      </c>
    </row>
    <row r="34" spans="1:6" ht="14.25">
      <c r="A34" s="137"/>
      <c r="B34" s="153" t="s">
        <v>33</v>
      </c>
      <c r="C34" s="156"/>
      <c r="D34" s="156"/>
      <c r="E34" s="156"/>
      <c r="F34" s="156"/>
    </row>
    <row r="35" spans="1:6" ht="14.25">
      <c r="A35" s="139"/>
      <c r="B35" s="147"/>
      <c r="C35" s="157"/>
      <c r="D35" s="157"/>
      <c r="E35" s="157"/>
      <c r="F35" s="157"/>
    </row>
    <row r="36" spans="1:6" ht="14.25">
      <c r="A36" s="133">
        <v>11</v>
      </c>
      <c r="B36" s="146" t="s">
        <v>53</v>
      </c>
      <c r="C36" s="135">
        <v>7800</v>
      </c>
      <c r="D36" s="135">
        <v>3000</v>
      </c>
      <c r="E36" s="135">
        <v>1200</v>
      </c>
      <c r="F36" s="135">
        <f>SUM(C36:E37)</f>
        <v>12000</v>
      </c>
    </row>
    <row r="37" spans="1:6" ht="14.25">
      <c r="A37" s="137"/>
      <c r="B37" s="153" t="s">
        <v>33</v>
      </c>
      <c r="C37" s="156"/>
      <c r="D37" s="156"/>
      <c r="E37" s="156"/>
      <c r="F37" s="156"/>
    </row>
    <row r="38" spans="1:6" ht="14.25">
      <c r="A38" s="139"/>
      <c r="B38" s="147"/>
      <c r="C38" s="157"/>
      <c r="D38" s="157"/>
      <c r="E38" s="157"/>
      <c r="F38" s="157"/>
    </row>
    <row r="39" spans="1:6" ht="14.25">
      <c r="A39" s="133">
        <v>12</v>
      </c>
      <c r="B39" s="146" t="s">
        <v>54</v>
      </c>
      <c r="C39" s="135">
        <v>7800</v>
      </c>
      <c r="D39" s="135">
        <v>3000</v>
      </c>
      <c r="E39" s="135">
        <v>1200</v>
      </c>
      <c r="F39" s="135">
        <f>SUM(C39:E40)</f>
        <v>12000</v>
      </c>
    </row>
    <row r="40" spans="1:6" ht="14.25">
      <c r="A40" s="137"/>
      <c r="B40" s="153" t="s">
        <v>33</v>
      </c>
      <c r="C40" s="156"/>
      <c r="D40" s="156"/>
      <c r="E40" s="156"/>
      <c r="F40" s="156"/>
    </row>
    <row r="41" spans="1:6" ht="14.25">
      <c r="A41" s="139"/>
      <c r="B41" s="147"/>
      <c r="C41" s="157"/>
      <c r="D41" s="157"/>
      <c r="E41" s="157"/>
      <c r="F41" s="157"/>
    </row>
    <row r="42" spans="1:6" ht="14.25">
      <c r="A42" s="133">
        <v>13</v>
      </c>
      <c r="B42" s="146" t="s">
        <v>55</v>
      </c>
      <c r="C42" s="135">
        <v>7800</v>
      </c>
      <c r="D42" s="135">
        <v>3000</v>
      </c>
      <c r="E42" s="135">
        <v>1200</v>
      </c>
      <c r="F42" s="135">
        <f>SUM(C42:E43)</f>
        <v>12000</v>
      </c>
    </row>
    <row r="43" spans="1:6" ht="14.25">
      <c r="A43" s="137"/>
      <c r="B43" s="153" t="s">
        <v>56</v>
      </c>
      <c r="C43" s="156"/>
      <c r="D43" s="156"/>
      <c r="E43" s="156"/>
      <c r="F43" s="156"/>
    </row>
    <row r="44" spans="1:6" ht="14.25">
      <c r="A44" s="139"/>
      <c r="B44" s="147"/>
      <c r="C44" s="157"/>
      <c r="D44" s="157"/>
      <c r="E44" s="157"/>
      <c r="F44" s="157"/>
    </row>
    <row r="45" spans="1:6" ht="14.25">
      <c r="A45" s="133">
        <v>14</v>
      </c>
      <c r="B45" s="146" t="s">
        <v>57</v>
      </c>
      <c r="C45" s="135">
        <v>7800</v>
      </c>
      <c r="D45" s="135">
        <v>3000</v>
      </c>
      <c r="E45" s="135">
        <v>1200</v>
      </c>
      <c r="F45" s="135">
        <f>SUM(C45:E46)</f>
        <v>12000</v>
      </c>
    </row>
    <row r="46" spans="1:6" ht="14.25">
      <c r="A46" s="137"/>
      <c r="B46" s="153" t="s">
        <v>58</v>
      </c>
      <c r="C46" s="156"/>
      <c r="D46" s="156"/>
      <c r="E46" s="156"/>
      <c r="F46" s="156"/>
    </row>
    <row r="47" spans="1:6" ht="14.25">
      <c r="A47" s="139"/>
      <c r="B47" s="147"/>
      <c r="C47" s="157"/>
      <c r="D47" s="157"/>
      <c r="E47" s="157"/>
      <c r="F47" s="157"/>
    </row>
    <row r="48" spans="1:6" ht="14.25">
      <c r="A48" s="133">
        <v>15</v>
      </c>
      <c r="B48" s="146" t="s">
        <v>59</v>
      </c>
      <c r="C48" s="135">
        <v>7800</v>
      </c>
      <c r="D48" s="135">
        <v>3000</v>
      </c>
      <c r="E48" s="135">
        <v>1200</v>
      </c>
      <c r="F48" s="135">
        <f>SUM(C48:E49)</f>
        <v>12000</v>
      </c>
    </row>
    <row r="49" spans="1:6" ht="14.25">
      <c r="A49" s="137"/>
      <c r="B49" s="153" t="s">
        <v>33</v>
      </c>
      <c r="C49" s="156"/>
      <c r="D49" s="156"/>
      <c r="E49" s="156"/>
      <c r="F49" s="156"/>
    </row>
    <row r="50" spans="1:6" ht="14.25">
      <c r="A50" s="139"/>
      <c r="B50" s="147"/>
      <c r="C50" s="157"/>
      <c r="D50" s="157"/>
      <c r="E50" s="157"/>
      <c r="F50" s="157"/>
    </row>
    <row r="51" spans="1:6" ht="14.25">
      <c r="A51" s="133">
        <v>16</v>
      </c>
      <c r="B51" s="146" t="s">
        <v>60</v>
      </c>
      <c r="C51" s="135">
        <v>7800</v>
      </c>
      <c r="D51" s="135">
        <v>3000</v>
      </c>
      <c r="E51" s="135">
        <v>1200</v>
      </c>
      <c r="F51" s="135">
        <f>SUM(C51:E52)</f>
        <v>12000</v>
      </c>
    </row>
    <row r="52" spans="1:6" ht="14.25">
      <c r="A52" s="137"/>
      <c r="B52" s="153" t="s">
        <v>33</v>
      </c>
      <c r="C52" s="156"/>
      <c r="D52" s="156"/>
      <c r="E52" s="156"/>
      <c r="F52" s="156"/>
    </row>
    <row r="53" spans="1:6" ht="14.25">
      <c r="A53" s="139"/>
      <c r="B53" s="147"/>
      <c r="C53" s="157"/>
      <c r="D53" s="157"/>
      <c r="E53" s="157"/>
      <c r="F53" s="157"/>
    </row>
    <row r="54" spans="1:6" ht="15">
      <c r="A54" s="158"/>
      <c r="B54" s="159"/>
      <c r="C54" s="159"/>
      <c r="D54" s="159"/>
      <c r="E54" s="159"/>
      <c r="F54" s="159"/>
    </row>
    <row r="55" spans="1:6" ht="15">
      <c r="A55" s="158"/>
      <c r="B55" s="159"/>
      <c r="C55" s="159"/>
      <c r="D55" s="159"/>
      <c r="E55" s="159"/>
      <c r="F55" s="159"/>
    </row>
    <row r="56" spans="1:6">
      <c r="A56" s="103"/>
      <c r="B56" s="116"/>
      <c r="C56" s="116"/>
      <c r="D56" s="116"/>
      <c r="E56" s="116"/>
      <c r="F56" s="116"/>
    </row>
    <row r="57" spans="1:6">
      <c r="A57" s="103"/>
      <c r="B57" s="116"/>
      <c r="C57" s="116"/>
      <c r="D57" s="116"/>
      <c r="E57" s="116"/>
      <c r="F57" s="116"/>
    </row>
    <row r="58" spans="1:6">
      <c r="A58" s="103"/>
      <c r="B58" s="116"/>
      <c r="C58" s="116"/>
      <c r="D58" s="116"/>
      <c r="E58" s="116"/>
      <c r="F58" s="116"/>
    </row>
    <row r="59" spans="1:6">
      <c r="A59" s="103"/>
      <c r="B59" s="110"/>
      <c r="C59" s="110"/>
      <c r="D59" s="110"/>
      <c r="E59" s="110"/>
      <c r="F59" s="110"/>
    </row>
    <row r="60" spans="1:6" s="94" customFormat="1">
      <c r="A60" s="127"/>
      <c r="B60" s="111"/>
      <c r="C60" s="111"/>
      <c r="D60" s="111"/>
      <c r="E60" s="111"/>
      <c r="F60" s="111"/>
    </row>
    <row r="62" spans="1:6">
      <c r="A62" s="109"/>
    </row>
    <row r="63" spans="1:6">
      <c r="A63" s="109"/>
    </row>
    <row r="64" spans="1:6">
      <c r="A64" s="109"/>
    </row>
    <row r="65" spans="1:1">
      <c r="A65" s="109"/>
    </row>
    <row r="66" spans="1:1">
      <c r="A66" s="109"/>
    </row>
    <row r="67" spans="1:1">
      <c r="A67" s="109"/>
    </row>
    <row r="68" spans="1:1">
      <c r="A68" s="109"/>
    </row>
    <row r="69" spans="1:1">
      <c r="A69" s="109"/>
    </row>
    <row r="70" spans="1:1">
      <c r="A70" s="109"/>
    </row>
    <row r="71" spans="1:1">
      <c r="A71" s="109"/>
    </row>
    <row r="72" spans="1:1">
      <c r="A72" s="109"/>
    </row>
    <row r="73" spans="1:1">
      <c r="A73" s="109"/>
    </row>
    <row r="74" spans="1:1">
      <c r="A74" s="109"/>
    </row>
    <row r="75" spans="1:1">
      <c r="A75" s="109"/>
    </row>
    <row r="52902" spans="1:3">
      <c r="A52902" s="109"/>
      <c r="C52902" s="13">
        <v>0</v>
      </c>
    </row>
  </sheetData>
  <mergeCells count="3">
    <mergeCell ref="A1:F1"/>
    <mergeCell ref="A2:F2"/>
    <mergeCell ref="A3:B3"/>
  </mergeCells>
  <phoneticPr fontId="0" type="noConversion"/>
  <pageMargins left="0.35433070866141736" right="0.19685039370078741" top="0.19685039370078741" bottom="0" header="0.51181102362204722" footer="0.19685039370078741"/>
  <pageSetup paperSize="9" scale="95" orientation="portrait" r:id="rId1"/>
  <headerFooter alignWithMargins="0"/>
  <rowBreaks count="1" manualBreakCount="1">
    <brk id="60" max="20" man="1"/>
  </rowBreaks>
  <colBreaks count="1" manualBreakCount="1">
    <brk id="6" min="1" max="531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activeCell="F9" sqref="F9"/>
    </sheetView>
  </sheetViews>
  <sheetFormatPr defaultRowHeight="12.75"/>
  <cols>
    <col min="1" max="1" width="18.42578125" customWidth="1"/>
    <col min="2" max="2" width="13.140625" customWidth="1"/>
    <col min="3" max="3" width="11.28515625" customWidth="1"/>
    <col min="4" max="4" width="10" customWidth="1"/>
    <col min="5" max="5" width="10.28515625" style="75" customWidth="1"/>
    <col min="6" max="6" width="11.28515625" customWidth="1"/>
    <col min="7" max="7" width="12.5703125" customWidth="1"/>
    <col min="8" max="8" width="10.7109375" customWidth="1"/>
    <col min="9" max="9" width="10.5703125" customWidth="1"/>
    <col min="10" max="10" width="10.85546875" customWidth="1"/>
    <col min="11" max="11" width="16.5703125" customWidth="1"/>
    <col min="12" max="12" width="21.42578125" bestFit="1" customWidth="1"/>
  </cols>
  <sheetData>
    <row r="1" spans="1:15" ht="15.75">
      <c r="A1" s="161" t="s">
        <v>36</v>
      </c>
      <c r="B1" s="161"/>
      <c r="C1" s="161"/>
      <c r="D1" s="161"/>
      <c r="E1" s="161"/>
      <c r="F1" s="161"/>
      <c r="G1" s="161"/>
      <c r="H1" s="161"/>
      <c r="I1" s="161"/>
      <c r="J1" s="39"/>
      <c r="K1" s="39"/>
      <c r="L1" s="39"/>
      <c r="M1" s="39"/>
      <c r="N1" s="39"/>
      <c r="O1" s="39"/>
    </row>
    <row r="3" spans="1:15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5" spans="1:15" ht="18.75" customHeight="1">
      <c r="A5" s="165" t="s">
        <v>14</v>
      </c>
      <c r="B5" s="5" t="s">
        <v>15</v>
      </c>
      <c r="C5" s="165" t="s">
        <v>16</v>
      </c>
      <c r="D5" s="167" t="s">
        <v>31</v>
      </c>
      <c r="E5" s="169" t="s">
        <v>17</v>
      </c>
      <c r="F5" s="5" t="s">
        <v>18</v>
      </c>
      <c r="G5" s="14" t="s">
        <v>4</v>
      </c>
      <c r="H5" s="171" t="s">
        <v>19</v>
      </c>
      <c r="I5" s="163" t="s">
        <v>30</v>
      </c>
      <c r="J5" s="2"/>
      <c r="K5" s="2"/>
      <c r="L5" s="2"/>
    </row>
    <row r="6" spans="1:15" ht="17.25" customHeight="1">
      <c r="A6" s="166"/>
      <c r="B6" s="6" t="s">
        <v>13</v>
      </c>
      <c r="C6" s="166"/>
      <c r="D6" s="168"/>
      <c r="E6" s="170"/>
      <c r="F6" s="6" t="s">
        <v>20</v>
      </c>
      <c r="G6" s="6" t="s">
        <v>13</v>
      </c>
      <c r="H6" s="172"/>
      <c r="I6" s="164"/>
      <c r="J6" s="2"/>
      <c r="K6" s="2"/>
      <c r="L6" s="2"/>
    </row>
    <row r="7" spans="1:15" s="92" customFormat="1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91"/>
      <c r="K7" s="91"/>
      <c r="L7" s="91"/>
    </row>
    <row r="8" spans="1:15">
      <c r="A8" s="89"/>
      <c r="B8" s="89"/>
      <c r="C8" s="89"/>
      <c r="D8" s="89"/>
      <c r="E8" s="90"/>
      <c r="F8" s="89"/>
      <c r="G8" s="89"/>
      <c r="H8" s="89"/>
      <c r="I8" s="89"/>
      <c r="J8" s="2"/>
      <c r="K8" s="2"/>
      <c r="L8" s="2"/>
    </row>
    <row r="9" spans="1:15" s="53" customFormat="1" ht="25.5">
      <c r="A9" s="71" t="s">
        <v>21</v>
      </c>
      <c r="B9" s="71" t="e">
        <f>+Teaching!#REF!</f>
        <v>#REF!</v>
      </c>
      <c r="C9" s="71" t="e">
        <f>+Teaching!#REF!</f>
        <v>#REF!</v>
      </c>
      <c r="D9" s="71" t="e">
        <f>+Teaching!#REF!</f>
        <v>#REF!</v>
      </c>
      <c r="E9" s="71" t="e">
        <f>+Teaching!#REF!</f>
        <v>#REF!</v>
      </c>
      <c r="F9" s="71" t="e">
        <f>SUM(C9:E9)</f>
        <v>#REF!</v>
      </c>
      <c r="G9" s="71" t="e">
        <f>B9-F9</f>
        <v>#REF!</v>
      </c>
      <c r="H9" s="71" t="e">
        <f>+Teaching!#REF!</f>
        <v>#REF!</v>
      </c>
      <c r="I9" s="71" t="e">
        <f>+Teaching!#REF!</f>
        <v>#REF!</v>
      </c>
      <c r="J9" s="52"/>
      <c r="K9" s="52"/>
      <c r="L9" s="124"/>
    </row>
    <row r="10" spans="1:15">
      <c r="A10" s="12"/>
      <c r="B10" s="12"/>
      <c r="C10" s="12"/>
      <c r="D10" s="12"/>
      <c r="E10" s="12"/>
      <c r="F10" s="12" t="s">
        <v>5</v>
      </c>
      <c r="G10" s="12" t="s">
        <v>5</v>
      </c>
      <c r="H10" s="12"/>
      <c r="I10" s="12"/>
      <c r="J10" s="2"/>
      <c r="K10" s="2"/>
      <c r="L10" s="3"/>
    </row>
    <row r="11" spans="1:15">
      <c r="A11" s="12"/>
      <c r="B11" s="12"/>
      <c r="C11" s="12"/>
      <c r="D11" s="12"/>
      <c r="E11" s="12"/>
      <c r="F11" s="12"/>
      <c r="G11" s="12"/>
      <c r="H11" s="12"/>
      <c r="I11" s="12"/>
      <c r="J11" s="2"/>
      <c r="K11" s="2"/>
      <c r="L11" s="3"/>
    </row>
    <row r="12" spans="1:15">
      <c r="A12" s="12"/>
      <c r="B12" s="12"/>
      <c r="C12" s="12"/>
      <c r="D12" s="12"/>
      <c r="E12" s="12"/>
      <c r="F12" s="71"/>
      <c r="G12" s="12"/>
      <c r="H12" s="12"/>
      <c r="I12" s="12"/>
      <c r="J12" s="15"/>
      <c r="K12" s="2"/>
      <c r="L12" s="107"/>
    </row>
    <row r="13" spans="1:15">
      <c r="A13" s="12"/>
      <c r="B13" s="12"/>
      <c r="C13" s="12"/>
      <c r="D13" s="12"/>
      <c r="E13" s="12"/>
      <c r="F13" s="12"/>
      <c r="G13" s="12"/>
      <c r="H13" s="12"/>
      <c r="I13" s="12"/>
      <c r="J13" s="2"/>
      <c r="K13" s="2"/>
      <c r="L13" s="2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  <c r="J14" s="2"/>
      <c r="K14" s="2"/>
      <c r="L14" s="2"/>
    </row>
    <row r="15" spans="1:15">
      <c r="A15" s="12"/>
      <c r="B15" s="12"/>
      <c r="C15" s="12"/>
      <c r="D15" s="12"/>
      <c r="E15" s="76"/>
      <c r="F15" s="12"/>
      <c r="G15" s="12"/>
      <c r="H15" s="12"/>
      <c r="I15" s="12"/>
      <c r="J15" s="2"/>
      <c r="K15" s="2"/>
      <c r="L15" s="2"/>
    </row>
    <row r="16" spans="1:15">
      <c r="A16" s="12"/>
      <c r="B16" s="12"/>
      <c r="C16" s="12"/>
      <c r="D16" s="12"/>
      <c r="E16" s="76"/>
      <c r="F16" s="12"/>
      <c r="G16" s="12"/>
      <c r="H16" s="12"/>
      <c r="I16" s="12"/>
      <c r="J16" s="2"/>
      <c r="K16" s="2"/>
      <c r="L16" s="2"/>
    </row>
    <row r="17" spans="1:12">
      <c r="A17" s="7" t="s">
        <v>22</v>
      </c>
      <c r="B17" s="7" t="e">
        <f>SUM(B9:B15)</f>
        <v>#REF!</v>
      </c>
      <c r="C17" s="7" t="e">
        <f>SUM(C9:C15)</f>
        <v>#REF!</v>
      </c>
      <c r="D17" s="7" t="e">
        <f>SUM(D9:D15)</f>
        <v>#REF!</v>
      </c>
      <c r="E17" s="93" t="e">
        <f>SUM(E9:E15)</f>
        <v>#REF!</v>
      </c>
      <c r="F17" s="7" t="e">
        <f>SUM(C17:E17)</f>
        <v>#REF!</v>
      </c>
      <c r="G17" s="7" t="e">
        <f>B17-F17</f>
        <v>#REF!</v>
      </c>
      <c r="H17" s="7" t="e">
        <f>SUM(H9:H15)</f>
        <v>#REF!</v>
      </c>
      <c r="I17" s="7" t="e">
        <f>SUM(I9:I15)</f>
        <v>#REF!</v>
      </c>
      <c r="J17" s="1"/>
      <c r="K17" s="16"/>
      <c r="L17" s="1"/>
    </row>
    <row r="18" spans="1:12">
      <c r="A18" s="3"/>
      <c r="B18" s="3"/>
      <c r="C18" s="3"/>
      <c r="D18" s="3"/>
      <c r="E18" s="77"/>
      <c r="F18" s="69"/>
      <c r="G18" s="70"/>
      <c r="H18" s="3"/>
      <c r="I18" s="4"/>
      <c r="J18" s="2"/>
      <c r="K18" s="2"/>
      <c r="L18" s="2"/>
    </row>
    <row r="19" spans="1:12">
      <c r="A19" s="3"/>
      <c r="B19" s="3"/>
      <c r="C19" s="3" t="e">
        <f>C17*2</f>
        <v>#REF!</v>
      </c>
      <c r="D19" s="3"/>
      <c r="E19" s="77"/>
      <c r="F19" s="3"/>
      <c r="G19" s="3"/>
      <c r="H19" s="3"/>
      <c r="I19" s="2"/>
      <c r="J19" s="2"/>
      <c r="K19" s="2"/>
      <c r="L19" s="2"/>
    </row>
    <row r="20" spans="1:12">
      <c r="A20" s="8" t="s">
        <v>23</v>
      </c>
      <c r="B20" s="8"/>
      <c r="C20" s="8" t="e">
        <f>B26</f>
        <v>#REF!</v>
      </c>
      <c r="D20" s="17"/>
      <c r="E20" s="77" t="s">
        <v>5</v>
      </c>
      <c r="F20" s="3"/>
      <c r="G20" s="3"/>
      <c r="H20" s="3"/>
      <c r="I20" s="2"/>
      <c r="J20" s="2"/>
      <c r="K20" s="2"/>
      <c r="L20" s="2"/>
    </row>
    <row r="21" spans="1:12">
      <c r="A21" s="18" t="s">
        <v>24</v>
      </c>
      <c r="B21" s="8" t="e">
        <f>+Teaching!#REF!</f>
        <v>#REF!</v>
      </c>
      <c r="C21" s="8" t="e">
        <f>SUM(C19:C20)</f>
        <v>#REF!</v>
      </c>
      <c r="D21" s="37"/>
      <c r="E21" s="77"/>
      <c r="F21" s="3"/>
      <c r="G21" s="3"/>
      <c r="H21" s="3"/>
      <c r="I21" s="2"/>
      <c r="J21" s="2"/>
      <c r="K21" s="2"/>
      <c r="L21" s="2"/>
    </row>
    <row r="22" spans="1:12" ht="15.75">
      <c r="A22" s="3"/>
      <c r="B22" s="8"/>
      <c r="C22" s="8"/>
      <c r="D22" s="50"/>
      <c r="E22" s="78"/>
      <c r="F22" s="3"/>
      <c r="G22" s="19"/>
      <c r="H22" s="3"/>
      <c r="I22" s="2"/>
      <c r="J22" s="2"/>
      <c r="K22" s="2"/>
      <c r="L22" s="2"/>
    </row>
    <row r="23" spans="1:12" ht="15.75" customHeight="1">
      <c r="A23" s="100" t="s">
        <v>41</v>
      </c>
      <c r="B23" s="101">
        <v>500</v>
      </c>
      <c r="C23" s="8"/>
      <c r="D23" s="8"/>
      <c r="E23" s="113"/>
      <c r="F23" s="3"/>
      <c r="G23" s="19"/>
      <c r="H23" s="20"/>
      <c r="I23" s="2"/>
      <c r="J23" s="15" t="s">
        <v>5</v>
      </c>
      <c r="K23" s="2"/>
      <c r="L23" s="2"/>
    </row>
    <row r="24" spans="1:12">
      <c r="A24" s="114" t="s">
        <v>25</v>
      </c>
      <c r="B24" s="101" t="e">
        <f>ROUND(B21*0.5%,0)</f>
        <v>#REF!</v>
      </c>
      <c r="C24" s="8" t="s">
        <v>5</v>
      </c>
      <c r="D24" s="8"/>
      <c r="E24" s="79"/>
      <c r="F24" s="3"/>
      <c r="G24" s="8"/>
      <c r="H24" s="20"/>
      <c r="I24" s="2"/>
      <c r="J24" s="2"/>
      <c r="K24" s="2"/>
      <c r="L24" s="2"/>
    </row>
    <row r="25" spans="1:12">
      <c r="A25" s="17" t="s">
        <v>25</v>
      </c>
      <c r="B25" s="21">
        <v>0</v>
      </c>
      <c r="C25" s="8"/>
      <c r="D25" s="8"/>
      <c r="E25" s="77"/>
      <c r="F25" s="3"/>
      <c r="G25" s="37"/>
      <c r="H25" s="20"/>
      <c r="I25" s="2"/>
      <c r="J25" s="2"/>
      <c r="K25" s="2"/>
      <c r="L25" s="2"/>
    </row>
    <row r="26" spans="1:12">
      <c r="A26" s="8"/>
      <c r="B26" s="8" t="e">
        <f>SUM(B23:B25)</f>
        <v>#REF!</v>
      </c>
      <c r="C26" s="8"/>
      <c r="D26" s="8"/>
      <c r="E26" s="77"/>
      <c r="F26" s="3"/>
      <c r="G26" s="101"/>
      <c r="H26" s="20"/>
      <c r="I26" s="2"/>
      <c r="J26" s="2"/>
      <c r="K26" s="2"/>
      <c r="L26" s="2"/>
    </row>
    <row r="27" spans="1:12">
      <c r="A27" s="8"/>
      <c r="B27" s="8"/>
      <c r="C27" s="8"/>
      <c r="D27" s="8"/>
      <c r="E27" s="80"/>
      <c r="F27" s="3"/>
      <c r="G27" s="101"/>
      <c r="H27" s="20"/>
      <c r="I27" s="15"/>
      <c r="J27" s="2"/>
      <c r="K27" s="2"/>
      <c r="L27" s="2"/>
    </row>
    <row r="28" spans="1:12">
      <c r="A28" s="8"/>
      <c r="B28" s="8"/>
      <c r="C28" s="8"/>
      <c r="D28" s="8"/>
      <c r="E28" s="80"/>
      <c r="F28" s="3"/>
      <c r="G28" s="38"/>
      <c r="H28" s="20"/>
      <c r="I28" s="15"/>
      <c r="J28" s="2"/>
      <c r="K28" s="2"/>
      <c r="L28" s="2"/>
    </row>
    <row r="29" spans="1:12">
      <c r="A29" s="23"/>
      <c r="B29" s="8"/>
      <c r="C29" s="8"/>
      <c r="D29" s="8"/>
      <c r="E29" s="81"/>
      <c r="F29" s="8"/>
      <c r="G29" s="8"/>
      <c r="H29" s="8"/>
      <c r="I29" s="4"/>
      <c r="J29" s="2"/>
      <c r="K29" s="2"/>
      <c r="L29" s="15"/>
    </row>
    <row r="30" spans="1:12">
      <c r="A30" s="23"/>
      <c r="B30" s="8"/>
      <c r="C30" s="8"/>
      <c r="D30" s="8"/>
      <c r="E30" s="81"/>
      <c r="F30" s="8"/>
      <c r="G30" s="8"/>
      <c r="H30" s="8"/>
      <c r="I30" s="8"/>
      <c r="J30" s="2"/>
      <c r="K30" s="2"/>
      <c r="L30" s="2"/>
    </row>
    <row r="31" spans="1:12">
      <c r="A31" s="23"/>
      <c r="B31" s="8"/>
      <c r="C31" s="8"/>
      <c r="D31" s="8"/>
      <c r="E31" s="81"/>
      <c r="F31" s="8"/>
      <c r="G31" s="8"/>
      <c r="H31" s="8"/>
      <c r="I31" s="8"/>
      <c r="J31" s="2"/>
      <c r="K31" s="2"/>
      <c r="L31" s="2"/>
    </row>
    <row r="32" spans="1:12">
      <c r="A32" s="23"/>
      <c r="B32" s="8"/>
      <c r="C32" s="8"/>
      <c r="D32" s="8"/>
      <c r="E32" s="81"/>
      <c r="F32" s="36"/>
      <c r="G32" s="8"/>
      <c r="H32" s="8"/>
      <c r="I32" s="8"/>
      <c r="J32" s="2"/>
      <c r="K32" s="2"/>
      <c r="L32" s="2"/>
    </row>
    <row r="33" spans="1:12">
      <c r="A33" s="23"/>
      <c r="B33" s="8"/>
      <c r="C33" s="8"/>
      <c r="D33" s="8"/>
      <c r="E33" s="112"/>
      <c r="F33" s="36"/>
      <c r="G33" s="8"/>
      <c r="H33" s="8"/>
      <c r="I33" s="8"/>
      <c r="J33" s="2"/>
      <c r="K33" s="2"/>
      <c r="L33" s="2"/>
    </row>
    <row r="34" spans="1:12">
      <c r="A34" s="23"/>
      <c r="B34" s="8"/>
      <c r="C34" s="8"/>
      <c r="D34" s="8"/>
      <c r="E34" s="82"/>
      <c r="F34" s="22"/>
      <c r="G34" s="9"/>
      <c r="H34" s="8"/>
      <c r="I34" s="8"/>
      <c r="J34" s="2"/>
      <c r="K34" s="2"/>
      <c r="L34" s="2"/>
    </row>
    <row r="35" spans="1:12" s="44" customFormat="1" ht="18" customHeight="1">
      <c r="A35" s="73"/>
      <c r="B35" s="68"/>
      <c r="C35" s="68"/>
      <c r="D35" s="68"/>
      <c r="E35" s="115"/>
      <c r="F35" s="120"/>
      <c r="G35" s="68"/>
      <c r="H35" s="68"/>
      <c r="I35" s="68"/>
      <c r="J35" s="64"/>
      <c r="K35" s="64"/>
      <c r="L35" s="64"/>
    </row>
    <row r="36" spans="1:12" s="44" customFormat="1" ht="18" customHeight="1">
      <c r="A36" s="73"/>
      <c r="B36" s="68"/>
      <c r="C36" s="68"/>
      <c r="D36" s="68"/>
      <c r="E36" s="85"/>
      <c r="F36" s="74"/>
      <c r="G36" s="68"/>
      <c r="H36" s="68"/>
      <c r="I36" s="68"/>
      <c r="J36" s="64"/>
      <c r="K36" s="64"/>
      <c r="L36" s="64"/>
    </row>
    <row r="37" spans="1:12" s="44" customFormat="1">
      <c r="A37" s="73"/>
      <c r="B37" s="68"/>
      <c r="C37" s="68"/>
      <c r="D37" s="68"/>
      <c r="E37" s="83"/>
      <c r="F37" s="74"/>
      <c r="G37" s="68"/>
      <c r="H37" s="68"/>
      <c r="I37" s="68"/>
      <c r="J37" s="64"/>
      <c r="K37" s="64"/>
      <c r="L37" s="64"/>
    </row>
    <row r="38" spans="1:12" s="44" customFormat="1">
      <c r="A38" s="73"/>
      <c r="B38" s="68"/>
      <c r="C38" s="68"/>
      <c r="D38" s="68"/>
      <c r="E38" s="83"/>
      <c r="F38" s="74"/>
      <c r="G38" s="68"/>
      <c r="H38" s="68"/>
      <c r="I38" s="68"/>
      <c r="J38" s="64"/>
      <c r="K38" s="64"/>
      <c r="L38" s="64"/>
    </row>
    <row r="39" spans="1:12">
      <c r="A39" s="23"/>
      <c r="B39" s="8"/>
      <c r="C39" s="8"/>
      <c r="D39" s="8"/>
      <c r="E39" s="84"/>
      <c r="F39" s="22"/>
      <c r="G39" s="8"/>
      <c r="H39" s="8"/>
      <c r="I39" s="8"/>
      <c r="J39" s="2"/>
      <c r="K39" s="2"/>
      <c r="L39" s="2"/>
    </row>
    <row r="40" spans="1:12">
      <c r="A40" s="23"/>
      <c r="B40" s="8"/>
      <c r="C40" s="8"/>
      <c r="D40" s="8"/>
      <c r="E40" s="84"/>
      <c r="F40" s="22"/>
      <c r="G40" s="8"/>
      <c r="H40" s="8"/>
      <c r="I40" s="8"/>
      <c r="J40" s="2"/>
      <c r="K40" s="2"/>
      <c r="L40" s="2"/>
    </row>
    <row r="41" spans="1:12">
      <c r="A41" s="23"/>
      <c r="B41" s="8"/>
      <c r="C41" s="8"/>
      <c r="D41" s="8"/>
      <c r="E41" s="84"/>
      <c r="F41" s="22"/>
      <c r="G41" s="8"/>
      <c r="H41" s="8"/>
      <c r="I41" s="8"/>
      <c r="J41" s="2"/>
      <c r="K41" s="2"/>
      <c r="L41" s="2"/>
    </row>
    <row r="42" spans="1:12">
      <c r="A42" s="23"/>
      <c r="B42" s="8"/>
      <c r="C42" s="8"/>
      <c r="D42" s="8"/>
      <c r="E42" s="84"/>
      <c r="F42" s="22"/>
      <c r="G42" s="8"/>
      <c r="H42" s="8"/>
      <c r="I42" s="8"/>
      <c r="J42" s="2"/>
      <c r="K42" s="2"/>
      <c r="L42" s="2"/>
    </row>
    <row r="43" spans="1:12">
      <c r="A43" s="23"/>
      <c r="B43" s="8"/>
      <c r="C43" s="8"/>
      <c r="D43" s="8"/>
      <c r="E43" s="84"/>
      <c r="F43" s="22"/>
      <c r="G43" s="8"/>
      <c r="H43" s="8"/>
      <c r="I43" s="8"/>
      <c r="J43" s="2"/>
      <c r="K43" s="2"/>
      <c r="L43" s="2"/>
    </row>
    <row r="48" spans="1:12">
      <c r="D48" s="11"/>
    </row>
    <row r="49" spans="4:12">
      <c r="D49" s="10"/>
    </row>
    <row r="50" spans="4:12">
      <c r="D50" s="10"/>
    </row>
    <row r="51" spans="4:12">
      <c r="D51" s="88"/>
    </row>
    <row r="59" spans="4:12">
      <c r="L59">
        <v>1875</v>
      </c>
    </row>
  </sheetData>
  <mergeCells count="8">
    <mergeCell ref="A1:I1"/>
    <mergeCell ref="A3:I3"/>
    <mergeCell ref="I5:I6"/>
    <mergeCell ref="A5:A6"/>
    <mergeCell ref="C5:C6"/>
    <mergeCell ref="D5:D6"/>
    <mergeCell ref="E5:E6"/>
    <mergeCell ref="H5:H6"/>
  </mergeCells>
  <phoneticPr fontId="2" type="noConversion"/>
  <pageMargins left="0.25" right="0.25" top="0.75" bottom="0.75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45"/>
  <sheetViews>
    <sheetView view="pageBreakPreview" zoomScaleSheetLayoutView="100" workbookViewId="0">
      <selection activeCell="T26" sqref="T26"/>
    </sheetView>
  </sheetViews>
  <sheetFormatPr defaultRowHeight="12.75"/>
  <cols>
    <col min="1" max="1" width="3.85546875" style="24" customWidth="1"/>
    <col min="2" max="2" width="12.85546875" style="24" customWidth="1"/>
    <col min="3" max="3" width="10.28515625" style="24" customWidth="1"/>
    <col min="4" max="4" width="9.7109375" style="24" customWidth="1"/>
    <col min="5" max="5" width="10.5703125" style="24" customWidth="1"/>
    <col min="6" max="6" width="9.5703125" style="24" customWidth="1"/>
    <col min="7" max="8" width="8.5703125" style="24" customWidth="1"/>
    <col min="9" max="9" width="11.140625" style="24" customWidth="1"/>
    <col min="10" max="10" width="9.7109375" style="24" customWidth="1"/>
    <col min="11" max="12" width="8.42578125" style="24" customWidth="1"/>
    <col min="13" max="13" width="9.7109375" style="24" customWidth="1"/>
    <col min="14" max="14" width="9.28515625" style="24" customWidth="1"/>
    <col min="15" max="15" width="8.42578125" style="24" customWidth="1"/>
    <col min="16" max="16" width="9.7109375" style="24" customWidth="1"/>
    <col min="17" max="17" width="13" style="24" customWidth="1"/>
    <col min="18" max="18" width="8.5703125" style="24" customWidth="1"/>
    <col min="19" max="19" width="0.140625" style="24" hidden="1" customWidth="1"/>
    <col min="20" max="20" width="9.42578125" style="24" customWidth="1"/>
    <col min="21" max="21" width="11" style="24" bestFit="1" customWidth="1"/>
    <col min="22" max="34" width="9.7109375" style="24" customWidth="1"/>
  </cols>
  <sheetData>
    <row r="1" spans="1:34" ht="15.75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34" ht="15.75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87"/>
    </row>
    <row r="3" spans="1:34" ht="15.75">
      <c r="A3" s="118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34" ht="15.75" customHeight="1">
      <c r="A4" s="178" t="s">
        <v>47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23"/>
    </row>
    <row r="5" spans="1:34" ht="15" customHeight="1">
      <c r="A5" s="177" t="s">
        <v>12</v>
      </c>
      <c r="B5" s="177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  <c r="T5" s="105"/>
      <c r="U5" s="106"/>
    </row>
    <row r="6" spans="1:34">
      <c r="A6" s="58">
        <v>1</v>
      </c>
      <c r="B6" s="59">
        <v>2</v>
      </c>
      <c r="C6" s="58">
        <v>3</v>
      </c>
      <c r="D6" s="58">
        <v>4</v>
      </c>
      <c r="E6" s="59">
        <v>5</v>
      </c>
      <c r="F6" s="58">
        <v>6</v>
      </c>
      <c r="G6" s="58">
        <v>7</v>
      </c>
      <c r="H6" s="59">
        <v>8</v>
      </c>
      <c r="I6" s="58">
        <v>9</v>
      </c>
      <c r="J6" s="58">
        <v>10</v>
      </c>
      <c r="K6" s="59">
        <v>11</v>
      </c>
      <c r="L6" s="58">
        <v>12</v>
      </c>
      <c r="M6" s="58">
        <v>13</v>
      </c>
      <c r="N6" s="59">
        <v>14</v>
      </c>
      <c r="O6" s="58">
        <v>15</v>
      </c>
      <c r="P6" s="58">
        <v>16</v>
      </c>
      <c r="Q6" s="58">
        <v>17</v>
      </c>
      <c r="R6" s="59">
        <v>18</v>
      </c>
      <c r="S6" s="59">
        <v>19</v>
      </c>
      <c r="T6" s="59">
        <v>19</v>
      </c>
    </row>
    <row r="7" spans="1:34">
      <c r="A7" s="55"/>
      <c r="B7" s="29"/>
      <c r="C7" s="30"/>
      <c r="D7" s="31"/>
      <c r="E7" s="31"/>
      <c r="F7" s="30"/>
      <c r="G7" s="31"/>
      <c r="H7" s="30"/>
      <c r="I7" s="30"/>
      <c r="J7" s="30"/>
      <c r="K7" s="31"/>
      <c r="L7" s="30"/>
      <c r="M7" s="31"/>
      <c r="N7" s="30"/>
      <c r="O7" s="31"/>
      <c r="P7" s="30"/>
      <c r="Q7" s="30"/>
      <c r="R7" s="30"/>
      <c r="S7" s="26"/>
      <c r="T7" s="96"/>
    </row>
    <row r="8" spans="1:34">
      <c r="A8" s="54"/>
      <c r="B8" s="32"/>
      <c r="C8" s="33"/>
      <c r="D8" s="61"/>
      <c r="E8" s="32"/>
      <c r="F8" s="33"/>
      <c r="G8" s="32"/>
      <c r="H8" s="33"/>
      <c r="I8" s="33"/>
      <c r="J8" s="33"/>
      <c r="K8" s="32"/>
      <c r="L8" s="33"/>
      <c r="M8" s="61"/>
      <c r="N8" s="98"/>
      <c r="O8" s="32"/>
      <c r="P8" s="33"/>
      <c r="Q8" s="33"/>
      <c r="R8" s="33"/>
      <c r="S8" s="26"/>
      <c r="T8" s="97"/>
    </row>
    <row r="9" spans="1:34">
      <c r="A9" s="56">
        <v>1</v>
      </c>
      <c r="B9" s="28" t="s">
        <v>6</v>
      </c>
      <c r="C9" s="45" t="e">
        <f>+Teaching!#REF!</f>
        <v>#REF!</v>
      </c>
      <c r="D9" s="45" t="e">
        <f>+Teaching!#REF!</f>
        <v>#REF!</v>
      </c>
      <c r="E9" s="62" t="e">
        <f>+Teaching!#REF!</f>
        <v>#REF!</v>
      </c>
      <c r="F9" s="45" t="e">
        <f>+Teaching!#REF!</f>
        <v>#REF!</v>
      </c>
      <c r="G9" s="47" t="e">
        <f>+Teaching!#REF!</f>
        <v>#REF!</v>
      </c>
      <c r="H9" s="45" t="e">
        <f>+Teaching!#REF!</f>
        <v>#REF!</v>
      </c>
      <c r="I9" s="45" t="e">
        <f>+Teaching!#REF!</f>
        <v>#REF!</v>
      </c>
      <c r="J9" s="45" t="e">
        <f>+Teaching!#REF!</f>
        <v>#REF!</v>
      </c>
      <c r="K9" s="45" t="e">
        <f>+Teaching!#REF!</f>
        <v>#REF!</v>
      </c>
      <c r="L9" s="45" t="e">
        <f>+Teaching!#REF!</f>
        <v>#REF!</v>
      </c>
      <c r="M9" s="45" t="e">
        <f>+Teaching!#REF!</f>
        <v>#REF!</v>
      </c>
      <c r="N9" s="45" t="e">
        <f>+Teaching!#REF!</f>
        <v>#REF!</v>
      </c>
      <c r="O9" s="43" t="e">
        <f>+Teaching!#REF!</f>
        <v>#REF!</v>
      </c>
      <c r="P9" s="45" t="e">
        <f>SUM(M9:O9)</f>
        <v>#REF!</v>
      </c>
      <c r="Q9" s="45" t="e">
        <f>I9-P9</f>
        <v>#REF!</v>
      </c>
      <c r="R9" s="45" t="e">
        <f>+Teaching!#REF!</f>
        <v>#REF!</v>
      </c>
      <c r="S9" s="26"/>
      <c r="T9" s="99" t="e">
        <f>+Teaching!#REF!</f>
        <v>#REF!</v>
      </c>
    </row>
    <row r="10" spans="1:34">
      <c r="A10" s="56"/>
      <c r="B10" s="57"/>
      <c r="C10" s="45"/>
      <c r="D10" s="45"/>
      <c r="E10" s="48"/>
      <c r="F10" s="49"/>
      <c r="G10" s="48"/>
      <c r="H10" s="49"/>
      <c r="I10" s="49"/>
      <c r="J10" s="49"/>
      <c r="K10" s="48"/>
      <c r="L10" s="49"/>
      <c r="M10" s="49"/>
      <c r="N10" s="49"/>
      <c r="O10" s="48"/>
      <c r="P10" s="49"/>
      <c r="Q10" s="49"/>
      <c r="R10" s="49"/>
      <c r="S10" s="26"/>
      <c r="T10" s="97"/>
    </row>
    <row r="11" spans="1:34">
      <c r="A11" s="56"/>
      <c r="B11" s="57"/>
      <c r="C11" s="45"/>
      <c r="D11" s="45"/>
      <c r="E11" s="43"/>
      <c r="F11" s="45"/>
      <c r="G11" s="43"/>
      <c r="H11" s="45"/>
      <c r="I11" s="45"/>
      <c r="J11" s="45"/>
      <c r="K11" s="43"/>
      <c r="L11" s="45"/>
      <c r="M11" s="43"/>
      <c r="N11" s="45"/>
      <c r="O11" s="43"/>
      <c r="P11" s="45"/>
      <c r="Q11" s="45"/>
      <c r="R11" s="45"/>
      <c r="S11" s="26"/>
      <c r="T11" s="97"/>
    </row>
    <row r="12" spans="1:34">
      <c r="A12" s="54"/>
      <c r="B12" s="32"/>
      <c r="C12" s="33"/>
      <c r="D12" s="63"/>
      <c r="E12" s="32"/>
      <c r="F12" s="33"/>
      <c r="G12" s="32"/>
      <c r="H12" s="33"/>
      <c r="I12" s="33"/>
      <c r="J12" s="33"/>
      <c r="K12" s="32"/>
      <c r="L12" s="33"/>
      <c r="M12" s="32"/>
      <c r="N12" s="63"/>
      <c r="O12" s="32"/>
      <c r="P12" s="33"/>
      <c r="Q12" s="33"/>
      <c r="R12" s="33"/>
      <c r="S12" s="26"/>
      <c r="T12" s="97"/>
    </row>
    <row r="13" spans="1:34" s="40" customFormat="1" ht="18.75" customHeight="1">
      <c r="A13" s="65"/>
      <c r="B13" s="66" t="s">
        <v>3</v>
      </c>
      <c r="C13" s="67" t="e">
        <f t="shared" ref="C13:T13" si="0">SUM(C9:C11)</f>
        <v>#REF!</v>
      </c>
      <c r="D13" s="67" t="e">
        <f t="shared" si="0"/>
        <v>#REF!</v>
      </c>
      <c r="E13" s="67" t="e">
        <f t="shared" si="0"/>
        <v>#REF!</v>
      </c>
      <c r="F13" s="67" t="e">
        <f t="shared" si="0"/>
        <v>#REF!</v>
      </c>
      <c r="G13" s="67" t="e">
        <f t="shared" si="0"/>
        <v>#REF!</v>
      </c>
      <c r="H13" s="67" t="e">
        <f t="shared" si="0"/>
        <v>#REF!</v>
      </c>
      <c r="I13" s="67" t="e">
        <f t="shared" si="0"/>
        <v>#REF!</v>
      </c>
      <c r="J13" s="72" t="e">
        <f t="shared" si="0"/>
        <v>#REF!</v>
      </c>
      <c r="K13" s="67" t="e">
        <f t="shared" si="0"/>
        <v>#REF!</v>
      </c>
      <c r="L13" s="67" t="e">
        <f t="shared" si="0"/>
        <v>#REF!</v>
      </c>
      <c r="M13" s="67" t="e">
        <f t="shared" si="0"/>
        <v>#REF!</v>
      </c>
      <c r="N13" s="67" t="e">
        <f t="shared" si="0"/>
        <v>#REF!</v>
      </c>
      <c r="O13" s="125" t="e">
        <f t="shared" si="0"/>
        <v>#REF!</v>
      </c>
      <c r="P13" s="67" t="e">
        <f t="shared" si="0"/>
        <v>#REF!</v>
      </c>
      <c r="Q13" s="67" t="e">
        <f>SUM(Q9:Q11)</f>
        <v>#REF!</v>
      </c>
      <c r="R13" s="67" t="e">
        <f t="shared" si="0"/>
        <v>#REF!</v>
      </c>
      <c r="S13" s="67">
        <f t="shared" si="0"/>
        <v>0</v>
      </c>
      <c r="T13" s="67" t="e">
        <f t="shared" si="0"/>
        <v>#REF!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</row>
    <row r="14" spans="1:34">
      <c r="A14" s="25"/>
      <c r="B14" s="32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26"/>
    </row>
    <row r="15" spans="1:34">
      <c r="A15" s="25"/>
      <c r="B15" s="32"/>
      <c r="C15" s="34"/>
      <c r="D15" s="34"/>
      <c r="E15" s="34"/>
      <c r="F15" s="34"/>
      <c r="G15" s="34"/>
      <c r="H15" s="34"/>
      <c r="I15" s="34"/>
      <c r="J15" s="34"/>
      <c r="K15" s="34"/>
      <c r="L15" s="176" t="s">
        <v>5</v>
      </c>
      <c r="M15" s="176"/>
      <c r="N15" s="176"/>
      <c r="O15" s="176"/>
      <c r="P15" s="176"/>
      <c r="Q15" s="34" t="s">
        <v>5</v>
      </c>
      <c r="R15" s="34"/>
      <c r="S15" s="26"/>
    </row>
    <row r="16" spans="1:34">
      <c r="A16" s="25"/>
      <c r="B16" s="32"/>
      <c r="C16" s="32"/>
      <c r="D16" s="32"/>
      <c r="E16" s="32"/>
      <c r="F16" s="32"/>
      <c r="G16" s="32"/>
      <c r="H16" s="32"/>
      <c r="I16" s="32"/>
      <c r="J16" s="32"/>
      <c r="K16" s="128">
        <v>1</v>
      </c>
      <c r="L16" s="175" t="s">
        <v>7</v>
      </c>
      <c r="M16" s="175"/>
      <c r="N16" s="175"/>
      <c r="O16" s="175"/>
      <c r="P16" s="175"/>
      <c r="Q16" s="35" t="e">
        <f>+Q13</f>
        <v>#REF!</v>
      </c>
      <c r="R16" s="32"/>
      <c r="S16" s="26"/>
    </row>
    <row r="17" spans="1:46">
      <c r="A17" s="25"/>
      <c r="B17" s="32"/>
      <c r="C17" s="32"/>
      <c r="D17" s="32"/>
      <c r="E17" s="32"/>
      <c r="F17" s="32"/>
      <c r="G17" s="32"/>
      <c r="H17" s="32"/>
      <c r="I17" s="43"/>
      <c r="J17" s="32"/>
      <c r="K17" s="128">
        <v>2</v>
      </c>
      <c r="L17" s="175" t="s">
        <v>26</v>
      </c>
      <c r="M17" s="175"/>
      <c r="N17" s="175"/>
      <c r="O17" s="175"/>
      <c r="P17" s="175"/>
      <c r="Q17" s="35" t="e">
        <f>+R13</f>
        <v>#REF!</v>
      </c>
      <c r="R17" s="32"/>
      <c r="S17" s="26"/>
    </row>
    <row r="18" spans="1:46">
      <c r="A18" s="25"/>
      <c r="B18" s="32"/>
      <c r="C18" s="32"/>
      <c r="D18" s="32"/>
      <c r="E18" s="32"/>
      <c r="F18" s="32"/>
      <c r="G18" s="32"/>
      <c r="H18" s="32"/>
      <c r="I18" s="42"/>
      <c r="J18" s="32"/>
      <c r="K18" s="128">
        <v>3</v>
      </c>
      <c r="L18" s="175" t="s">
        <v>8</v>
      </c>
      <c r="M18" s="175"/>
      <c r="N18" s="175"/>
      <c r="O18" s="175"/>
      <c r="P18" s="175"/>
      <c r="Q18" s="35" t="e">
        <f>+P13</f>
        <v>#REF!</v>
      </c>
      <c r="R18" s="32"/>
      <c r="S18" s="26"/>
    </row>
    <row r="19" spans="1:46">
      <c r="A19" s="25"/>
      <c r="B19" s="32"/>
      <c r="C19" s="32"/>
      <c r="D19" s="32"/>
      <c r="E19" s="32"/>
      <c r="F19" s="32"/>
      <c r="G19" s="32"/>
      <c r="H19" s="32"/>
      <c r="I19" s="41"/>
      <c r="J19" s="32"/>
      <c r="K19" s="128">
        <v>4</v>
      </c>
      <c r="L19" s="175" t="s">
        <v>9</v>
      </c>
      <c r="M19" s="175"/>
      <c r="N19" s="175"/>
      <c r="O19" s="175"/>
      <c r="P19" s="175"/>
      <c r="Q19" s="35" t="e">
        <f>+M13</f>
        <v>#REF!</v>
      </c>
      <c r="R19" s="32"/>
      <c r="S19" s="26"/>
    </row>
    <row r="20" spans="1:46" ht="22.9" customHeight="1">
      <c r="A20" s="25"/>
      <c r="B20" s="32"/>
      <c r="C20" s="32"/>
      <c r="D20" s="32"/>
      <c r="E20" s="32"/>
      <c r="F20" s="32"/>
      <c r="G20" s="32"/>
      <c r="H20" s="32"/>
      <c r="I20" s="32"/>
      <c r="J20" s="32"/>
      <c r="K20" s="128">
        <v>5</v>
      </c>
      <c r="L20" s="175" t="s">
        <v>40</v>
      </c>
      <c r="M20" s="175"/>
      <c r="N20" s="175"/>
      <c r="O20" s="175"/>
      <c r="P20" s="175"/>
      <c r="Q20" s="121">
        <v>500</v>
      </c>
      <c r="R20" s="32"/>
      <c r="S20" s="26"/>
    </row>
    <row r="21" spans="1:46">
      <c r="A21" s="25"/>
      <c r="B21" s="32"/>
      <c r="C21" s="32"/>
      <c r="D21" s="32"/>
      <c r="E21" s="41"/>
      <c r="F21" s="32"/>
      <c r="G21" s="32"/>
      <c r="H21" s="32"/>
      <c r="I21" s="32"/>
      <c r="J21" s="32"/>
      <c r="K21" s="128">
        <v>6</v>
      </c>
      <c r="L21" s="175" t="s">
        <v>10</v>
      </c>
      <c r="M21" s="175"/>
      <c r="N21" s="175"/>
      <c r="O21" s="175"/>
      <c r="P21" s="175"/>
      <c r="Q21" s="35" t="e">
        <f>ROUND(J13*0.5%,0)</f>
        <v>#REF!</v>
      </c>
      <c r="R21" s="32"/>
      <c r="S21" s="26"/>
    </row>
    <row r="22" spans="1:46">
      <c r="A22" s="25"/>
      <c r="B22" s="32"/>
      <c r="C22" s="32"/>
      <c r="D22" s="32"/>
      <c r="E22" s="41"/>
      <c r="F22" s="32"/>
      <c r="G22" s="32"/>
      <c r="H22" s="32"/>
      <c r="I22" s="32"/>
      <c r="J22" s="32"/>
      <c r="K22" s="128">
        <v>7</v>
      </c>
      <c r="L22" s="175" t="s">
        <v>32</v>
      </c>
      <c r="M22" s="175"/>
      <c r="N22" s="175"/>
      <c r="O22" s="175"/>
      <c r="P22" s="175"/>
      <c r="Q22" s="35" t="e">
        <f>+T13</f>
        <v>#REF!</v>
      </c>
      <c r="R22" s="32"/>
      <c r="S22" s="26"/>
    </row>
    <row r="23" spans="1:46">
      <c r="A23" s="25"/>
      <c r="B23" s="32"/>
      <c r="C23" s="32"/>
      <c r="D23" s="32"/>
      <c r="E23" s="41"/>
      <c r="F23" s="32"/>
      <c r="G23" s="32"/>
      <c r="H23" s="32"/>
      <c r="I23" s="32"/>
      <c r="J23" s="32"/>
      <c r="K23" s="32"/>
      <c r="L23" s="95"/>
      <c r="M23" s="95"/>
      <c r="N23" s="95"/>
      <c r="O23" s="95"/>
      <c r="P23" s="95"/>
      <c r="Q23" s="35"/>
      <c r="R23" s="32"/>
      <c r="S23" s="26"/>
    </row>
    <row r="24" spans="1:46">
      <c r="A24" s="25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175" t="s">
        <v>11</v>
      </c>
      <c r="M24" s="175"/>
      <c r="N24" s="175"/>
      <c r="O24" s="175"/>
      <c r="P24" s="175"/>
      <c r="Q24" s="46" t="e">
        <f>SUM(Q16:Q22)</f>
        <v>#REF!</v>
      </c>
      <c r="R24" s="32"/>
      <c r="S24" s="26" t="s">
        <v>5</v>
      </c>
    </row>
    <row r="25" spans="1:46">
      <c r="A25" s="25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 t="s">
        <v>5</v>
      </c>
      <c r="R25" s="26"/>
      <c r="S25" s="26"/>
    </row>
    <row r="26" spans="1:46">
      <c r="O26" s="27"/>
    </row>
    <row r="27" spans="1:46">
      <c r="O27" s="27"/>
    </row>
    <row r="28" spans="1:46">
      <c r="O28" s="27"/>
    </row>
    <row r="29" spans="1:46">
      <c r="E29" s="126"/>
      <c r="O29" s="27"/>
    </row>
    <row r="30" spans="1:46">
      <c r="O30" s="27"/>
    </row>
    <row r="31" spans="1:46" ht="15">
      <c r="A31" s="119" t="s">
        <v>37</v>
      </c>
      <c r="B31" s="51"/>
      <c r="N31" s="173" t="s">
        <v>0</v>
      </c>
      <c r="O31" s="173"/>
      <c r="P31" s="173"/>
      <c r="Q31" s="173"/>
      <c r="R31" s="173"/>
    </row>
    <row r="32" spans="1:46" ht="15">
      <c r="A32" s="51" t="s">
        <v>39</v>
      </c>
      <c r="B32" s="51"/>
      <c r="G32" s="24" t="s">
        <v>5</v>
      </c>
      <c r="N32" s="173" t="s">
        <v>38</v>
      </c>
      <c r="O32" s="173"/>
      <c r="P32" s="173"/>
      <c r="Q32" s="173"/>
      <c r="R32" s="173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</row>
    <row r="33" spans="2:46" ht="15">
      <c r="B33" s="86"/>
      <c r="C33" s="86"/>
      <c r="D33" s="86"/>
      <c r="N33" s="174" t="s">
        <v>37</v>
      </c>
      <c r="O33" s="174"/>
      <c r="P33" s="174"/>
      <c r="Q33" s="174"/>
      <c r="R33" s="17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</row>
    <row r="34" spans="2:46">
      <c r="P34" s="102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</row>
    <row r="35" spans="2:46"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</row>
    <row r="36" spans="2:46">
      <c r="H36" s="2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</row>
    <row r="40" spans="2:46">
      <c r="H40" s="24" t="s">
        <v>5</v>
      </c>
    </row>
    <row r="44" spans="2:46">
      <c r="J44" s="24" t="s">
        <v>5</v>
      </c>
    </row>
    <row r="45" spans="2:46">
      <c r="J45" s="24" t="s">
        <v>5</v>
      </c>
    </row>
  </sheetData>
  <mergeCells count="16">
    <mergeCell ref="A1:T1"/>
    <mergeCell ref="L16:P16"/>
    <mergeCell ref="L17:P17"/>
    <mergeCell ref="L18:P18"/>
    <mergeCell ref="A5:B5"/>
    <mergeCell ref="A2:T2"/>
    <mergeCell ref="A4:T4"/>
    <mergeCell ref="N31:R31"/>
    <mergeCell ref="N32:R32"/>
    <mergeCell ref="N33:R33"/>
    <mergeCell ref="L19:P19"/>
    <mergeCell ref="L15:P15"/>
    <mergeCell ref="L24:P24"/>
    <mergeCell ref="L20:P20"/>
    <mergeCell ref="L21:P21"/>
    <mergeCell ref="L22:P22"/>
  </mergeCells>
  <phoneticPr fontId="2" type="noConversion"/>
  <pageMargins left="0.05" right="0.25" top="0.25" bottom="0.25" header="0.511811023622047" footer="0.511811023622047"/>
  <pageSetup paperSize="9" scale="1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activeCell="B2" sqref="B2"/>
    </sheetView>
  </sheetViews>
  <sheetFormatPr defaultRowHeight="12.75"/>
  <sheetData>
    <row r="1" spans="2:2">
      <c r="B1">
        <f>121730-3130</f>
        <v>118600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Teaching</vt:lpstr>
      <vt:lpstr>Abstract.</vt:lpstr>
      <vt:lpstr>TOTAL SAL.</vt:lpstr>
      <vt:lpstr>Sheet1</vt:lpstr>
      <vt:lpstr>Abstract.!Print_Area</vt:lpstr>
      <vt:lpstr>Teaching!Print_Area</vt:lpstr>
      <vt:lpstr>'TOTAL SAL.'!Print_Area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KLES College of Pharmacy</dc:creator>
  <cp:lastModifiedBy>safe tech</cp:lastModifiedBy>
  <cp:lastPrinted>2022-01-13T10:58:54Z</cp:lastPrinted>
  <dcterms:created xsi:type="dcterms:W3CDTF">2004-04-20T15:20:10Z</dcterms:created>
  <dcterms:modified xsi:type="dcterms:W3CDTF">2022-01-13T10:59:39Z</dcterms:modified>
</cp:coreProperties>
</file>